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164" windowHeight="9012" tabRatio="771" activeTab="0"/>
  </bookViews>
  <sheets>
    <sheet name="2018 2학기 방과후 만족도 집계 자료" sheetId="1" r:id="rId1"/>
  </sheets>
  <definedNames/>
  <calcPr fullCalcOnLoad="1"/>
</workbook>
</file>

<file path=xl/sharedStrings.xml><?xml version="1.0" encoding="utf-8"?>
<sst xmlns="http://schemas.openxmlformats.org/spreadsheetml/2006/main" count="53" uniqueCount="32">
  <si>
    <t>매우 그렇지 않다</t>
  </si>
  <si>
    <t>수강료가 비싸서</t>
  </si>
  <si>
    <t>3. 방과후학교가 나의 특기․적성 계발에 도움이 되었다고 
생각하십니까?</t>
  </si>
  <si>
    <t>1. 2018학년도 2학기 방과후학교 수업에 한번이라도 참여한 적이 있나요?</t>
  </si>
  <si>
    <t>2. 2018학년도 2학기에 실시된 방과후학교 프로그램에 대해 만족하십니까?</t>
  </si>
  <si>
    <t>정교 수업 외에 학교에 있는것이 싫어서</t>
  </si>
  <si>
    <t xml:space="preserve">   7. 방과후학교에 대한 개선 및 요구사항 등이 있다면 자유롭게 작성해 주세요.</t>
  </si>
  <si>
    <t>4. 방과후학교가 나의 학업 실력 향상에 도움이 되었다고 생각하십니까?</t>
  </si>
  <si>
    <t>1-1) 1번 문항에서 '② 아니오'에 응답한 학생만 적어주세요. 그 이유는? 
(1개만 선택)</t>
  </si>
  <si>
    <t>1)교과 : 과학, 영어, 역사, 수학, 사회, 국어, 기술, 일본어</t>
  </si>
  <si>
    <t>학원 및 과외 등과 겹쳐서</t>
  </si>
  <si>
    <t>신청하고 싶은 강좌가 없어서</t>
  </si>
  <si>
    <t>2)특기적성 : 볼링, 수영, 축구, 럭비, 제과제빵, 탁구, 배드민턴, 난타, 배구, 요리, 독서토론, 뮤지컬, 컴퓨터 응용, 필기부, 다도, 힙합, 야구, 미술, 정보, 음악, 디자인, 프로그래밍, 노래, 씨름, 유도, 방송댄스, 생활댄스, 챔버오케스트라, 게임, 프라모델, 무에타이, 주짓수, 발음교정, 포토샵, 연기대본읽기(성우), 포토샵, DIY, 퀼트, 피구, 리듬체조, 고입대비반, 만화, 애니메이션, 문학</t>
  </si>
  <si>
    <t>2018학년도 2학기 방과후학교 만족도 조사</t>
  </si>
  <si>
    <t>5.앞으로 방과후학교에 계속 참여하고 싶습니까?</t>
  </si>
  <si>
    <t>백분율(%)</t>
  </si>
  <si>
    <t>매우 그렇다</t>
  </si>
  <si>
    <t>보통이다</t>
  </si>
  <si>
    <t>그렇지 않다</t>
  </si>
  <si>
    <t>1학년</t>
  </si>
  <si>
    <t>3학년</t>
  </si>
  <si>
    <t>아니오</t>
  </si>
  <si>
    <t>문항</t>
  </si>
  <si>
    <t>합계</t>
  </si>
  <si>
    <t>기타</t>
  </si>
  <si>
    <t>예</t>
  </si>
  <si>
    <t>그렇다</t>
  </si>
  <si>
    <t>2학년</t>
  </si>
  <si>
    <t>질문</t>
  </si>
  <si>
    <t>방과후교육비 지원을 많이 해주세요. 쉬는 시간이 너무 짧다. 다양한 프로그램이 생겼으면 좋겠다. 시간이 더 길면 좋겠다. 너무 자주 모인다. 신청 인원이 많은 강좌는 늘려주시고, 학생들이 원치 않는 강좌는 폐지시켜주세요. 운동관련 방과후가 많이 생겼으면 좋겠다. 오케스트라반을 방과후수업과 연계하지 않았으면 좋겠다. 토요일에도 하면 좋겠다. 요일이 다양했으면 좋겠다.</t>
  </si>
  <si>
    <r>
      <t>1학년 : 325명, 2학년 309명,</t>
    </r>
    <r>
      <rPr>
        <b/>
        <sz val="11"/>
        <color indexed="10"/>
        <rFont val="굴림체"/>
        <family val="0"/>
      </rPr>
      <t xml:space="preserve"> </t>
    </r>
    <r>
      <rPr>
        <b/>
        <sz val="11"/>
        <color indexed="8"/>
        <rFont val="굴림체"/>
        <family val="0"/>
      </rPr>
      <t xml:space="preserve">3학년 279명 </t>
    </r>
    <r>
      <rPr>
        <b/>
        <sz val="11"/>
        <color indexed="10"/>
        <rFont val="굴림체"/>
        <family val="0"/>
      </rPr>
      <t xml:space="preserve">             </t>
    </r>
    <r>
      <rPr>
        <b/>
        <sz val="11"/>
        <color indexed="8"/>
        <rFont val="굴림체"/>
        <family val="0"/>
      </rPr>
      <t xml:space="preserve"> 설문인원 : 913명</t>
    </r>
  </si>
  <si>
    <t xml:space="preserve">   6. 2019학년도 방과후학교에 계속 (새로이) 참여 또는 개설하고 싶은 강좌가 있다면 추천해주세요.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</si>
</sst>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23" formatCode="\$#,##0_);\(\$#,##0\)"/>
    <numFmt numFmtId="24" formatCode="\$#,##0_);[Red]\(\$#,##0\)"/>
    <numFmt numFmtId="25" formatCode="\$#,##0.00_);\(\$#,##0.00\)"/>
    <numFmt numFmtId="26" formatCode="\$#,##0.00_);[Red]\(\$#,##0.00\)"/>
    <numFmt numFmtId="41" formatCode="_-* #,##0_-;\-* #,##0_-;_-* &quot;-&quot;_-;_-@_-"/>
    <numFmt numFmtId="42" formatCode="_-&quot;₩&quot;* #,##0_-;\-&quot;₩&quot;* #,##0_-;_-&quot;₩&quot;* &quot;-&quot;_-;_-@_-"/>
    <numFmt numFmtId="43" formatCode="_-* #,##0.00_-;\-* #,##0.00_-;_-* &quot;-&quot;??_-;_-@_-"/>
    <numFmt numFmtId="44" formatCode="_-&quot;₩&quot;* #,##0.00_-;\-&quot;₩&quot;* #,##0.00_-;_-&quot;₩&quot;* &quot;-&quot;??_-;_-@_-"/>
    <numFmt numFmtId="164" formatCode="0.0"/>
    <numFmt numFmtId="165" formatCode="0.0_ "/>
  </numFmts>
  <fonts count="42">
    <font>
      <sz val="11"/>
      <name val="돋움"/>
      <family val="0"/>
    </font>
    <font>
      <sz val="11"/>
      <color indexed="8"/>
      <name val="맑은 고딕"/>
      <family val="0"/>
    </font>
    <font>
      <sz val="11"/>
      <color indexed="9"/>
      <name val="맑은 고딕"/>
      <family val="0"/>
    </font>
    <font>
      <sz val="10"/>
      <color indexed="8"/>
      <name val="Arial"/>
      <family val="0"/>
    </font>
    <font>
      <sz val="11"/>
      <color indexed="10"/>
      <name val="맑은 고딕"/>
      <family val="0"/>
    </font>
    <font>
      <b/>
      <sz val="11"/>
      <color indexed="53"/>
      <name val="맑은 고딕"/>
      <family val="0"/>
    </font>
    <font>
      <sz val="11"/>
      <color indexed="16"/>
      <name val="맑은 고딕"/>
      <family val="0"/>
    </font>
    <font>
      <sz val="11"/>
      <color indexed="19"/>
      <name val="맑은 고딕"/>
      <family val="0"/>
    </font>
    <font>
      <i/>
      <sz val="11"/>
      <color indexed="23"/>
      <name val="맑은 고딕"/>
      <family val="0"/>
    </font>
    <font>
      <b/>
      <sz val="11"/>
      <color indexed="9"/>
      <name val="맑은 고딕"/>
      <family val="0"/>
    </font>
    <font>
      <sz val="11"/>
      <color indexed="53"/>
      <name val="맑은 고딕"/>
      <family val="0"/>
    </font>
    <font>
      <b/>
      <sz val="11"/>
      <color indexed="8"/>
      <name val="맑은 고딕"/>
      <family val="0"/>
    </font>
    <font>
      <sz val="11"/>
      <color indexed="62"/>
      <name val="맑은 고딕"/>
      <family val="0"/>
    </font>
    <font>
      <b/>
      <sz val="18"/>
      <color indexed="62"/>
      <name val="맑은 고딕"/>
      <family val="0"/>
    </font>
    <font>
      <b/>
      <sz val="15"/>
      <color indexed="62"/>
      <name val="맑은 고딕"/>
      <family val="0"/>
    </font>
    <font>
      <b/>
      <sz val="13"/>
      <color indexed="62"/>
      <name val="맑은 고딕"/>
      <family val="0"/>
    </font>
    <font>
      <b/>
      <sz val="11"/>
      <color indexed="62"/>
      <name val="맑은 고딕"/>
      <family val="0"/>
    </font>
    <font>
      <sz val="11"/>
      <color indexed="17"/>
      <name val="맑은 고딕"/>
      <family val="0"/>
    </font>
    <font>
      <b/>
      <sz val="11"/>
      <color indexed="63"/>
      <name val="맑은 고딕"/>
      <family val="0"/>
    </font>
    <font>
      <sz val="11"/>
      <color indexed="8"/>
      <name val="굴림체"/>
      <family val="0"/>
    </font>
    <font>
      <sz val="11"/>
      <color indexed="56"/>
      <name val="굴림체"/>
      <family val="0"/>
    </font>
    <font>
      <sz val="8"/>
      <color indexed="56"/>
      <name val="굴림체"/>
      <family val="0"/>
    </font>
    <font>
      <sz val="8"/>
      <color indexed="8"/>
      <name val="굴림체"/>
      <family val="0"/>
    </font>
    <font>
      <sz val="9"/>
      <color indexed="8"/>
      <name val="굴림체"/>
      <family val="0"/>
    </font>
    <font>
      <b/>
      <sz val="9"/>
      <color indexed="8"/>
      <name val="굴림체"/>
      <family val="0"/>
    </font>
    <font>
      <b/>
      <sz val="21"/>
      <color indexed="8"/>
      <name val="굴림체"/>
      <family val="0"/>
    </font>
    <font>
      <b/>
      <sz val="11"/>
      <color indexed="8"/>
      <name val="굴림체"/>
      <family val="0"/>
    </font>
    <font>
      <b/>
      <sz val="11"/>
      <color indexed="10"/>
      <name val="굴림체"/>
      <family val="0"/>
    </font>
    <font>
      <b/>
      <sz val="11"/>
      <color rgb="FFFA7D00"/>
      <name val="맑은 고딕"/>
      <family val="0"/>
    </font>
    <font>
      <sz val="11"/>
      <color rgb="FF9C0006"/>
      <name val="맑은 고딕"/>
      <family val="0"/>
    </font>
    <font>
      <sz val="11"/>
      <color rgb="FF9C6500"/>
      <name val="맑은 고딕"/>
      <family val="0"/>
    </font>
    <font>
      <i/>
      <sz val="11"/>
      <color rgb="FF7F7F7F"/>
      <name val="맑은 고딕"/>
      <family val="0"/>
    </font>
    <font>
      <sz val="11"/>
      <color rgb="FFFA7D00"/>
      <name val="맑은 고딕"/>
      <family val="0"/>
    </font>
    <font>
      <sz val="11"/>
      <color rgb="FF3F3F76"/>
      <name val="맑은 고딕"/>
      <family val="0"/>
    </font>
    <font>
      <b/>
      <sz val="18"/>
      <color rgb="FF1F497D"/>
      <name val="맑은 고딕"/>
      <family val="0"/>
    </font>
    <font>
      <b/>
      <sz val="15"/>
      <color rgb="FF1F497D"/>
      <name val="맑은 고딕"/>
      <family val="0"/>
    </font>
    <font>
      <b/>
      <sz val="13"/>
      <color rgb="FF1F497D"/>
      <name val="맑은 고딕"/>
      <family val="0"/>
    </font>
    <font>
      <b/>
      <sz val="11"/>
      <color rgb="FF1F497D"/>
      <name val="맑은 고딕"/>
      <family val="0"/>
    </font>
    <font>
      <sz val="11"/>
      <color rgb="FF006100"/>
      <name val="맑은 고딕"/>
      <family val="0"/>
    </font>
    <font>
      <b/>
      <sz val="11"/>
      <color rgb="FF3F3F3F"/>
      <name val="맑은 고딕"/>
      <family val="0"/>
    </font>
    <font>
      <sz val="11"/>
      <color rgb="FF002060"/>
      <name val="굴림체"/>
      <family val="0"/>
    </font>
    <font>
      <sz val="8"/>
      <color rgb="FF002060"/>
      <name val="굴림체"/>
      <family val="0"/>
    </font>
  </fonts>
  <fills count="36">
    <fill>
      <patternFill/>
    </fill>
    <fill>
      <patternFill patternType="gray125"/>
    </fill>
    <fill>
      <patternFill patternType="solid">
        <fgColor rgb="FFDCE6F2"/>
        <bgColor indexed="64"/>
      </patternFill>
    </fill>
    <fill>
      <patternFill patternType="solid">
        <fgColor rgb="FFF3DCDB"/>
        <bgColor indexed="64"/>
      </patternFill>
    </fill>
    <fill>
      <patternFill patternType="solid">
        <fgColor rgb="FFEBF1DE"/>
        <bgColor indexed="64"/>
      </patternFill>
    </fill>
    <fill>
      <patternFill patternType="solid">
        <fgColor rgb="FFE6E0ED"/>
        <bgColor indexed="64"/>
      </patternFill>
    </fill>
    <fill>
      <patternFill patternType="solid">
        <fgColor rgb="FFDBEEF3"/>
        <bgColor indexed="64"/>
      </patternFill>
    </fill>
    <fill>
      <patternFill patternType="solid">
        <fgColor rgb="FFFDEADB"/>
        <bgColor indexed="64"/>
      </patternFill>
    </fill>
    <fill>
      <patternFill patternType="solid">
        <fgColor rgb="FFB8CCE5"/>
        <bgColor indexed="64"/>
      </patternFill>
    </fill>
    <fill>
      <patternFill patternType="solid">
        <fgColor rgb="FFE6B8B7"/>
        <bgColor indexed="64"/>
      </patternFill>
    </fill>
    <fill>
      <patternFill patternType="solid">
        <fgColor rgb="FFD7E4BC"/>
        <bgColor indexed="64"/>
      </patternFill>
    </fill>
    <fill>
      <patternFill patternType="solid">
        <fgColor rgb="FFCCC1DA"/>
        <bgColor indexed="64"/>
      </patternFill>
    </fill>
    <fill>
      <patternFill patternType="solid">
        <fgColor rgb="FFB7DEE8"/>
        <bgColor indexed="64"/>
      </patternFill>
    </fill>
    <fill>
      <patternFill patternType="solid">
        <fgColor rgb="FFFCD5B5"/>
        <bgColor indexed="64"/>
      </patternFill>
    </fill>
    <fill>
      <patternFill patternType="solid">
        <fgColor rgb="FF96B3D7"/>
        <bgColor indexed="64"/>
      </patternFill>
    </fill>
    <fill>
      <patternFill patternType="solid">
        <fgColor rgb="FFD99694"/>
        <bgColor indexed="64"/>
      </patternFill>
    </fill>
    <fill>
      <patternFill patternType="solid">
        <fgColor rgb="FFC3D69B"/>
        <bgColor indexed="64"/>
      </patternFill>
    </fill>
    <fill>
      <patternFill patternType="solid">
        <fgColor rgb="FFB3A2C7"/>
        <bgColor indexed="64"/>
      </patternFill>
    </fill>
    <fill>
      <patternFill patternType="solid">
        <fgColor rgb="FF92CDDD"/>
        <bgColor indexed="64"/>
      </patternFill>
    </fill>
    <fill>
      <patternFill patternType="solid">
        <fgColor rgb="FFFAC090"/>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rgb="FFA5A5A5"/>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4F81BD"/>
      </top>
      <bottom style="double">
        <color rgb="FF4F81BD"/>
      </bottom>
    </border>
    <border>
      <left>
        <color indexed="63"/>
      </left>
      <right>
        <color indexed="63"/>
      </right>
      <top>
        <color indexed="63"/>
      </top>
      <bottom style="thick">
        <color rgb="FF4F81BD"/>
      </bottom>
    </border>
    <border>
      <left>
        <color indexed="63"/>
      </left>
      <right>
        <color indexed="63"/>
      </right>
      <top>
        <color indexed="63"/>
      </top>
      <bottom style="thick">
        <color rgb="FFA7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thin">
        <color rgb="FF0070C0"/>
      </left>
      <right style="thin">
        <color rgb="FF0070C0"/>
      </right>
      <top style="thin">
        <color rgb="FF0070C0"/>
      </top>
      <bottom style="thin">
        <color rgb="FF0070C0"/>
      </bottom>
    </border>
    <border>
      <left style="thin">
        <color rgb="FF0070C0"/>
      </left>
      <right style="medium">
        <color rgb="FF0070C0"/>
      </right>
      <top style="thin">
        <color rgb="FF0070C0"/>
      </top>
      <bottom style="thin">
        <color rgb="FF0070C0"/>
      </bottom>
    </border>
    <border>
      <left style="medium">
        <color rgb="FF0070C0"/>
      </left>
      <right style="thin">
        <color rgb="FF0070C0"/>
      </right>
      <top style="medium">
        <color rgb="FF0070C0"/>
      </top>
      <bottom style="thin">
        <color rgb="FF0070C0"/>
      </bottom>
    </border>
    <border>
      <left style="thin">
        <color rgb="FF0070C0"/>
      </left>
      <right style="thin">
        <color rgb="FF0070C0"/>
      </right>
      <top style="medium">
        <color rgb="FF0070C0"/>
      </top>
      <bottom style="thin">
        <color rgb="FF0070C0"/>
      </bottom>
    </border>
    <border>
      <left style="thin">
        <color rgb="FF0070C0"/>
      </left>
      <right style="medium">
        <color rgb="FF0070C0"/>
      </right>
      <top style="medium">
        <color rgb="FF0070C0"/>
      </top>
      <bottom style="thin">
        <color rgb="FF0070C0"/>
      </bottom>
    </border>
    <border>
      <left style="medium">
        <color rgb="FF0070C0"/>
      </left>
      <right style="thin">
        <color rgb="FF0070C0"/>
      </right>
      <top style="thin">
        <color rgb="FF0070C0"/>
      </top>
      <bottom style="thin">
        <color rgb="FF0070C0"/>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protection/>
    </xf>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4"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1" fillId="28" borderId="2" applyNumberFormat="0" applyFont="0" applyAlignment="0" applyProtection="0"/>
    <xf numFmtId="9" fontId="1" fillId="0" borderId="0" applyFont="0" applyFill="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9" fillId="30"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4" applyNumberFormat="0" applyFill="0" applyAlignment="0" applyProtection="0"/>
    <xf numFmtId="0" fontId="11" fillId="0" borderId="5" applyNumberFormat="0" applyFill="0" applyAlignment="0" applyProtection="0"/>
    <xf numFmtId="0" fontId="33" fillId="31" borderId="1" applyNumberFormat="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32" borderId="0" applyNumberFormat="0" applyBorder="0" applyAlignment="0" applyProtection="0"/>
    <xf numFmtId="0" fontId="39" fillId="26" borderId="9" applyNumberFormat="0" applyAlignment="0" applyProtection="0"/>
    <xf numFmtId="0" fontId="19" fillId="0" borderId="0" applyFont="0" applyFill="0" applyBorder="0" applyAlignment="0" applyProtection="0"/>
    <xf numFmtId="0" fontId="1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0" fillId="0" borderId="0">
      <alignment/>
      <protection/>
    </xf>
  </cellStyleXfs>
  <cellXfs count="34">
    <xf numFmtId="0" fontId="0" fillId="0" borderId="0" xfId="0" applyNumberFormat="1" applyFill="1" applyAlignment="1">
      <alignment/>
    </xf>
    <xf numFmtId="0" fontId="19" fillId="0" borderId="0" xfId="0" applyNumberFormat="1" applyFont="1" applyFill="1" applyAlignment="1">
      <alignment vertical="center"/>
    </xf>
    <xf numFmtId="0" fontId="40" fillId="0" borderId="0" xfId="0" applyNumberFormat="1" applyFont="1" applyFill="1" applyAlignment="1">
      <alignment vertical="center" wrapText="1"/>
    </xf>
    <xf numFmtId="0" fontId="40" fillId="0" borderId="0" xfId="0" applyNumberFormat="1" applyFont="1" applyFill="1" applyAlignment="1">
      <alignment vertical="center"/>
    </xf>
    <xf numFmtId="0" fontId="40" fillId="33" borderId="0" xfId="0" applyNumberFormat="1" applyFont="1" applyFill="1" applyAlignment="1">
      <alignment vertical="center"/>
    </xf>
    <xf numFmtId="0" fontId="41" fillId="0" borderId="0" xfId="0" applyNumberFormat="1" applyFont="1" applyFill="1" applyAlignment="1">
      <alignment vertical="center"/>
    </xf>
    <xf numFmtId="0" fontId="19" fillId="0" borderId="0" xfId="0" applyNumberFormat="1" applyFont="1" applyFill="1" applyAlignment="1">
      <alignment vertical="center" wrapText="1"/>
    </xf>
    <xf numFmtId="0" fontId="19" fillId="33" borderId="0" xfId="0" applyNumberFormat="1" applyFont="1" applyFill="1" applyAlignment="1">
      <alignment vertical="center"/>
    </xf>
    <xf numFmtId="0" fontId="22" fillId="0" borderId="0" xfId="0" applyNumberFormat="1" applyFont="1" applyFill="1" applyAlignment="1">
      <alignment vertical="center"/>
    </xf>
    <xf numFmtId="0" fontId="11" fillId="0" borderId="0" xfId="0" applyNumberFormat="1" applyFont="1" applyFill="1" applyAlignment="1">
      <alignment/>
    </xf>
    <xf numFmtId="0" fontId="22" fillId="33" borderId="10" xfId="0" applyNumberFormat="1" applyFont="1" applyFill="1" applyBorder="1" applyAlignment="1">
      <alignment horizontal="center" vertical="center"/>
    </xf>
    <xf numFmtId="0" fontId="23" fillId="28" borderId="10" xfId="0" applyNumberFormat="1" applyFont="1" applyFill="1" applyBorder="1" applyAlignment="1" applyProtection="1">
      <alignment horizontal="center" vertical="center"/>
      <protection locked="0"/>
    </xf>
    <xf numFmtId="164" fontId="23" fillId="31" borderId="11" xfId="0" applyNumberFormat="1" applyFont="1" applyFill="1" applyBorder="1" applyAlignment="1">
      <alignment horizontal="center" vertical="center"/>
    </xf>
    <xf numFmtId="0" fontId="22" fillId="34" borderId="10" xfId="0" applyNumberFormat="1" applyFont="1" applyFill="1" applyBorder="1" applyAlignment="1">
      <alignment horizontal="center" vertical="center"/>
    </xf>
    <xf numFmtId="0" fontId="23" fillId="34" borderId="10" xfId="0" applyNumberFormat="1" applyFont="1" applyFill="1" applyBorder="1" applyAlignment="1" applyProtection="1">
      <alignment horizontal="center" vertical="center"/>
      <protection locked="0"/>
    </xf>
    <xf numFmtId="165" fontId="23" fillId="34" borderId="11" xfId="0" applyNumberFormat="1" applyFont="1" applyFill="1" applyBorder="1" applyAlignment="1" applyProtection="1">
      <alignment horizontal="center" vertical="center"/>
      <protection locked="0"/>
    </xf>
    <xf numFmtId="0" fontId="22" fillId="33" borderId="10" xfId="0" applyNumberFormat="1"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164" fontId="23" fillId="34" borderId="11"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wrapText="1"/>
    </xf>
    <xf numFmtId="0" fontId="24" fillId="33" borderId="13" xfId="0" applyNumberFormat="1" applyFont="1" applyFill="1" applyBorder="1" applyAlignment="1">
      <alignment horizontal="center" vertical="center"/>
    </xf>
    <xf numFmtId="0" fontId="24" fillId="28" borderId="13" xfId="0" applyNumberFormat="1" applyFont="1" applyFill="1" applyBorder="1" applyAlignment="1">
      <alignment horizontal="center" vertical="center"/>
    </xf>
    <xf numFmtId="0" fontId="24" fillId="31" borderId="14" xfId="0" applyNumberFormat="1" applyFont="1" applyFill="1" applyBorder="1" applyAlignment="1">
      <alignment horizontal="center" vertical="center"/>
    </xf>
    <xf numFmtId="0" fontId="23" fillId="35" borderId="10" xfId="0" applyNumberFormat="1" applyFont="1" applyFill="1" applyBorder="1" applyAlignment="1">
      <alignment horizontal="center" vertical="center" wrapText="1"/>
    </xf>
    <xf numFmtId="0" fontId="0" fillId="0" borderId="0" xfId="0" applyNumberFormat="1" applyFill="1" applyBorder="1" applyAlignment="1">
      <alignment/>
    </xf>
    <xf numFmtId="0" fontId="23" fillId="35" borderId="10" xfId="0" applyNumberFormat="1" applyFont="1" applyFill="1" applyBorder="1" applyAlignment="1">
      <alignment horizontal="center" vertical="center" wrapText="1"/>
    </xf>
    <xf numFmtId="0" fontId="24" fillId="0" borderId="15" xfId="0" applyNumberFormat="1" applyFont="1" applyFill="1" applyBorder="1" applyAlignment="1">
      <alignment horizontal="center" vertical="center" wrapText="1"/>
    </xf>
    <xf numFmtId="0" fontId="23" fillId="0" borderId="15" xfId="0" applyNumberFormat="1" applyFont="1" applyFill="1" applyBorder="1" applyAlignment="1">
      <alignment horizontal="center" vertical="center" wrapText="1"/>
    </xf>
    <xf numFmtId="0" fontId="25" fillId="0" borderId="0" xfId="0" applyNumberFormat="1" applyFont="1" applyFill="1" applyAlignment="1">
      <alignment horizontal="center" vertical="center" wrapText="1"/>
    </xf>
    <xf numFmtId="0" fontId="26" fillId="0" borderId="0" xfId="0" applyNumberFormat="1" applyFont="1" applyFill="1" applyAlignment="1">
      <alignment horizontal="center" vertical="center" wrapText="1"/>
    </xf>
    <xf numFmtId="0" fontId="19"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cellXfs>
  <cellStyles count="55">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Comma [0]_ SG&amp;A Bridge " xfId="33"/>
    <cellStyle name="Comma_ SG&amp;A Bridge " xfId="34"/>
    <cellStyle name="Currency [0]_ SG&amp;A Bridge " xfId="35"/>
    <cellStyle name="Currency_ SG&amp;A Bridge " xfId="36"/>
    <cellStyle name="Normal_ SG&amp;A Bridge " xfId="37"/>
    <cellStyle name="강조색1" xfId="38"/>
    <cellStyle name="강조색2" xfId="39"/>
    <cellStyle name="강조색3" xfId="40"/>
    <cellStyle name="강조색4" xfId="41"/>
    <cellStyle name="강조색5" xfId="42"/>
    <cellStyle name="강조색6" xfId="43"/>
    <cellStyle name="경고문" xfId="44"/>
    <cellStyle name="계산" xfId="45"/>
    <cellStyle name="나쁨" xfId="46"/>
    <cellStyle name="메모" xfId="47"/>
    <cellStyle name="Percent" xfId="48"/>
    <cellStyle name="보통" xfId="49"/>
    <cellStyle name="설명 텍스트" xfId="50"/>
    <cellStyle name="셀 확인" xfId="51"/>
    <cellStyle name="Comma" xfId="52"/>
    <cellStyle name="Comma [0]" xfId="53"/>
    <cellStyle name="연결된 셀" xfId="54"/>
    <cellStyle name="요약" xfId="55"/>
    <cellStyle name="입력" xfId="56"/>
    <cellStyle name="제목" xfId="57"/>
    <cellStyle name="제목 1" xfId="58"/>
    <cellStyle name="제목 2" xfId="59"/>
    <cellStyle name="제목 3" xfId="60"/>
    <cellStyle name="제목 4" xfId="61"/>
    <cellStyle name="좋음" xfId="62"/>
    <cellStyle name="출력" xfId="63"/>
    <cellStyle name="콤마 [0]_98영업현황" xfId="64"/>
    <cellStyle name="콤마_98영업현황" xfId="65"/>
    <cellStyle name="Currency" xfId="66"/>
    <cellStyle name="Currency [0]" xfId="67"/>
    <cellStyle name="표준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3"/>
  <sheetViews>
    <sheetView tabSelected="1" defaultGridColor="0" zoomScaleSheetLayoutView="75" colorId="22" workbookViewId="0" topLeftCell="A13">
      <selection activeCell="M12" sqref="M12"/>
    </sheetView>
  </sheetViews>
  <sheetFormatPr defaultColWidth="8.88671875" defaultRowHeight="13.5"/>
  <cols>
    <col min="1" max="1" width="19.6640625" style="0" customWidth="1"/>
    <col min="2" max="2" width="22.99609375" style="0" customWidth="1"/>
    <col min="3" max="3" width="7.21484375" style="0" customWidth="1"/>
    <col min="4" max="4" width="5.99609375" style="0" customWidth="1"/>
    <col min="5" max="5" width="6.10546875" style="0" customWidth="1"/>
    <col min="6" max="6" width="5.99609375" style="0" customWidth="1"/>
    <col min="7" max="7" width="7.4453125" style="0" customWidth="1"/>
    <col min="10" max="10" width="8.88671875" style="0" bestFit="1" customWidth="1"/>
  </cols>
  <sheetData>
    <row r="1" spans="1:7" ht="25.5">
      <c r="A1" s="28" t="s">
        <v>13</v>
      </c>
      <c r="B1" s="28"/>
      <c r="C1" s="28"/>
      <c r="D1" s="28"/>
      <c r="E1" s="28"/>
      <c r="F1" s="28"/>
      <c r="G1" s="28"/>
    </row>
    <row r="2" spans="1:7" ht="13.5">
      <c r="A2" s="2"/>
      <c r="B2" s="3"/>
      <c r="C2" s="3"/>
      <c r="D2" s="3"/>
      <c r="E2" s="4"/>
      <c r="F2" s="5"/>
      <c r="G2" s="3"/>
    </row>
    <row r="3" spans="1:7" ht="13.5">
      <c r="A3" s="29" t="s">
        <v>30</v>
      </c>
      <c r="B3" s="29"/>
      <c r="C3" s="29"/>
      <c r="D3" s="29"/>
      <c r="E3" s="29"/>
      <c r="F3" s="29"/>
      <c r="G3" s="29"/>
    </row>
    <row r="4" spans="1:9" ht="13.5">
      <c r="A4" s="29"/>
      <c r="B4" s="29"/>
      <c r="C4" s="29"/>
      <c r="D4" s="29"/>
      <c r="E4" s="29"/>
      <c r="F4" s="29"/>
      <c r="G4" s="29"/>
      <c r="I4" s="24"/>
    </row>
    <row r="5" spans="1:7" ht="13.5">
      <c r="A5" s="6"/>
      <c r="B5" s="1"/>
      <c r="C5" s="1"/>
      <c r="D5" s="1"/>
      <c r="E5" s="7"/>
      <c r="F5" s="8"/>
      <c r="G5" s="1"/>
    </row>
    <row r="6" spans="1:7" ht="21.75" customHeight="1">
      <c r="A6" s="19" t="s">
        <v>28</v>
      </c>
      <c r="B6" s="20" t="s">
        <v>22</v>
      </c>
      <c r="C6" s="20" t="s">
        <v>19</v>
      </c>
      <c r="D6" s="20" t="s">
        <v>27</v>
      </c>
      <c r="E6" s="20" t="s">
        <v>20</v>
      </c>
      <c r="F6" s="21" t="s">
        <v>23</v>
      </c>
      <c r="G6" s="22" t="s">
        <v>15</v>
      </c>
    </row>
    <row r="7" spans="1:7" ht="13.5">
      <c r="A7" s="26" t="s">
        <v>3</v>
      </c>
      <c r="B7" s="10" t="s">
        <v>25</v>
      </c>
      <c r="C7" s="23">
        <v>50</v>
      </c>
      <c r="D7" s="23">
        <v>86</v>
      </c>
      <c r="E7" s="25">
        <v>65</v>
      </c>
      <c r="F7" s="11">
        <f>SUM(C7:E7)</f>
        <v>201</v>
      </c>
      <c r="G7" s="12">
        <f>F7*100/$F$9</f>
        <v>22.015334063526833</v>
      </c>
    </row>
    <row r="8" spans="1:7" ht="13.5">
      <c r="A8" s="27"/>
      <c r="B8" s="10" t="s">
        <v>21</v>
      </c>
      <c r="C8" s="23">
        <v>275</v>
      </c>
      <c r="D8" s="23">
        <v>223</v>
      </c>
      <c r="E8" s="25">
        <v>214</v>
      </c>
      <c r="F8" s="11">
        <f>SUM(C8:E8)</f>
        <v>712</v>
      </c>
      <c r="G8" s="12">
        <f>F8*100/$F$9</f>
        <v>77.98466593647316</v>
      </c>
    </row>
    <row r="9" spans="1:7" ht="13.5">
      <c r="A9" s="27"/>
      <c r="B9" s="13" t="s">
        <v>23</v>
      </c>
      <c r="C9" s="23">
        <v>325</v>
      </c>
      <c r="D9" s="23">
        <f>SUM(D7:D8)</f>
        <v>309</v>
      </c>
      <c r="E9" s="25">
        <f>SUM(E7:E8)</f>
        <v>279</v>
      </c>
      <c r="F9" s="14">
        <f>SUM(F7:F8)</f>
        <v>913</v>
      </c>
      <c r="G9" s="15">
        <f>G7+G8</f>
        <v>100</v>
      </c>
    </row>
    <row r="10" spans="1:7" ht="13.5">
      <c r="A10" s="26" t="s">
        <v>8</v>
      </c>
      <c r="B10" s="16" t="s">
        <v>1</v>
      </c>
      <c r="C10" s="23">
        <v>14</v>
      </c>
      <c r="D10" s="23">
        <v>7</v>
      </c>
      <c r="E10" s="25">
        <v>1</v>
      </c>
      <c r="F10" s="11">
        <f>SUM(C10:E10)</f>
        <v>22</v>
      </c>
      <c r="G10" s="12">
        <f>F10*100/$F$15</f>
        <v>3.2116788321167884</v>
      </c>
    </row>
    <row r="11" spans="1:7" ht="13.5">
      <c r="A11" s="27"/>
      <c r="B11" s="16" t="s">
        <v>10</v>
      </c>
      <c r="C11" s="23">
        <v>90</v>
      </c>
      <c r="D11" s="23">
        <v>96</v>
      </c>
      <c r="E11" s="25">
        <v>77</v>
      </c>
      <c r="F11" s="11">
        <f>SUM(C11:E11)</f>
        <v>263</v>
      </c>
      <c r="G11" s="12">
        <f>F11*100/$F$15</f>
        <v>38.394160583941606</v>
      </c>
    </row>
    <row r="12" spans="1:7" ht="13.5">
      <c r="A12" s="27"/>
      <c r="B12" s="16" t="s">
        <v>11</v>
      </c>
      <c r="C12" s="23">
        <v>72</v>
      </c>
      <c r="D12" s="23">
        <v>50</v>
      </c>
      <c r="E12" s="25">
        <v>46</v>
      </c>
      <c r="F12" s="11">
        <f>SUM(C12:E12)</f>
        <v>168</v>
      </c>
      <c r="G12" s="12">
        <f>F12*100/$F$15</f>
        <v>24.525547445255473</v>
      </c>
    </row>
    <row r="13" spans="1:7" ht="12.75" customHeight="1">
      <c r="A13" s="27"/>
      <c r="B13" s="17" t="s">
        <v>5</v>
      </c>
      <c r="C13" s="23">
        <v>64</v>
      </c>
      <c r="D13" s="23">
        <v>52</v>
      </c>
      <c r="E13" s="25">
        <v>41</v>
      </c>
      <c r="F13" s="11">
        <f>SUM(C13:E13)</f>
        <v>157</v>
      </c>
      <c r="G13" s="12">
        <f>F13*100/$F$15</f>
        <v>22.919708029197082</v>
      </c>
    </row>
    <row r="14" spans="1:7" ht="13.5">
      <c r="A14" s="27"/>
      <c r="B14" s="16" t="s">
        <v>24</v>
      </c>
      <c r="C14" s="23">
        <v>32</v>
      </c>
      <c r="D14" s="23">
        <v>17</v>
      </c>
      <c r="E14" s="25">
        <v>26</v>
      </c>
      <c r="F14" s="11">
        <f>SUM(C14:E14)</f>
        <v>75</v>
      </c>
      <c r="G14" s="12">
        <f>F14*100/$F$15</f>
        <v>10.94890510948905</v>
      </c>
    </row>
    <row r="15" spans="1:7" ht="13.5">
      <c r="A15" s="27"/>
      <c r="B15" s="13" t="s">
        <v>23</v>
      </c>
      <c r="C15" s="23">
        <v>272</v>
      </c>
      <c r="D15" s="23">
        <f>SUM(D10:D14)</f>
        <v>222</v>
      </c>
      <c r="E15" s="25">
        <f>SUM(E10:E14)</f>
        <v>191</v>
      </c>
      <c r="F15" s="14">
        <f>SUM(F10:F14)</f>
        <v>685</v>
      </c>
      <c r="G15" s="15">
        <f>SUM(G10+G11+G12+G13+G14)</f>
        <v>100</v>
      </c>
    </row>
    <row r="16" spans="1:7" ht="13.5">
      <c r="A16" s="26" t="s">
        <v>4</v>
      </c>
      <c r="B16" s="16" t="s">
        <v>16</v>
      </c>
      <c r="C16" s="23">
        <v>22</v>
      </c>
      <c r="D16" s="23">
        <v>35</v>
      </c>
      <c r="E16" s="25">
        <v>25</v>
      </c>
      <c r="F16" s="11">
        <f>SUM(C16:E16)</f>
        <v>82</v>
      </c>
      <c r="G16" s="12">
        <f>F16*100/$F$21</f>
        <v>40.79601990049751</v>
      </c>
    </row>
    <row r="17" spans="1:7" ht="13.5">
      <c r="A17" s="27"/>
      <c r="B17" s="16" t="s">
        <v>26</v>
      </c>
      <c r="C17" s="23">
        <v>17</v>
      </c>
      <c r="D17" s="23">
        <v>31</v>
      </c>
      <c r="E17" s="25">
        <v>19</v>
      </c>
      <c r="F17" s="11">
        <f>SUM(C17:E17)</f>
        <v>67</v>
      </c>
      <c r="G17" s="12">
        <f>F17*100/$F$21</f>
        <v>33.333333333333336</v>
      </c>
    </row>
    <row r="18" spans="1:7" ht="13.5">
      <c r="A18" s="27"/>
      <c r="B18" s="16" t="s">
        <v>17</v>
      </c>
      <c r="C18" s="23">
        <v>10</v>
      </c>
      <c r="D18" s="23">
        <v>19</v>
      </c>
      <c r="E18" s="25">
        <v>21</v>
      </c>
      <c r="F18" s="11">
        <f>SUM(C18:E18)</f>
        <v>50</v>
      </c>
      <c r="G18" s="12">
        <f>F18*100/$F$21</f>
        <v>24.875621890547265</v>
      </c>
    </row>
    <row r="19" spans="1:7" ht="13.5">
      <c r="A19" s="27"/>
      <c r="B19" s="16" t="s">
        <v>18</v>
      </c>
      <c r="C19" s="23">
        <v>1</v>
      </c>
      <c r="D19" s="23">
        <v>1</v>
      </c>
      <c r="E19" s="25">
        <v>0</v>
      </c>
      <c r="F19" s="11">
        <f>SUM(C19:E19)</f>
        <v>2</v>
      </c>
      <c r="G19" s="12">
        <f>F19*100/$F$21</f>
        <v>0.9950248756218906</v>
      </c>
    </row>
    <row r="20" spans="1:7" ht="13.5">
      <c r="A20" s="27"/>
      <c r="B20" s="16" t="s">
        <v>0</v>
      </c>
      <c r="C20" s="23">
        <v>0</v>
      </c>
      <c r="D20" s="23">
        <v>0</v>
      </c>
      <c r="E20" s="25">
        <v>0</v>
      </c>
      <c r="F20" s="11">
        <f>SUM(C20:E20)</f>
        <v>0</v>
      </c>
      <c r="G20" s="12">
        <f>F20*100/$F$21</f>
        <v>0</v>
      </c>
    </row>
    <row r="21" spans="1:7" ht="13.5">
      <c r="A21" s="27"/>
      <c r="B21" s="13" t="s">
        <v>23</v>
      </c>
      <c r="C21" s="23">
        <v>50</v>
      </c>
      <c r="D21" s="23">
        <f>SUM(D16:D20)</f>
        <v>86</v>
      </c>
      <c r="E21" s="25">
        <f>SUM(E16:E20)</f>
        <v>65</v>
      </c>
      <c r="F21" s="14">
        <f>SUM(F16:F20)</f>
        <v>201</v>
      </c>
      <c r="G21" s="18">
        <f>SUM(G16+G17+G18+G19+G20)</f>
        <v>100</v>
      </c>
    </row>
    <row r="22" spans="1:7" ht="13.5">
      <c r="A22" s="26" t="s">
        <v>2</v>
      </c>
      <c r="B22" s="16" t="s">
        <v>16</v>
      </c>
      <c r="C22" s="23">
        <v>23</v>
      </c>
      <c r="D22" s="23">
        <v>31</v>
      </c>
      <c r="E22" s="25">
        <v>23</v>
      </c>
      <c r="F22" s="11">
        <f>SUM(C22:E22)</f>
        <v>77</v>
      </c>
      <c r="G22" s="12">
        <f>F22*100/$F$27</f>
        <v>38.308457711442784</v>
      </c>
    </row>
    <row r="23" spans="1:7" ht="13.5">
      <c r="A23" s="27"/>
      <c r="B23" s="16" t="s">
        <v>26</v>
      </c>
      <c r="C23" s="23">
        <v>23</v>
      </c>
      <c r="D23" s="23">
        <v>33</v>
      </c>
      <c r="E23" s="25">
        <v>17</v>
      </c>
      <c r="F23" s="11">
        <f>SUM(C23:E23)</f>
        <v>73</v>
      </c>
      <c r="G23" s="12">
        <f>F23*100/$F$27</f>
        <v>36.318407960199</v>
      </c>
    </row>
    <row r="24" spans="1:7" ht="13.5">
      <c r="A24" s="27"/>
      <c r="B24" s="16" t="s">
        <v>17</v>
      </c>
      <c r="C24" s="23">
        <v>4</v>
      </c>
      <c r="D24" s="23">
        <v>19</v>
      </c>
      <c r="E24" s="25">
        <v>23</v>
      </c>
      <c r="F24" s="11">
        <f>SUM(C24:E24)</f>
        <v>46</v>
      </c>
      <c r="G24" s="12">
        <f>F24*100/$F$27</f>
        <v>22.885572139303484</v>
      </c>
    </row>
    <row r="25" spans="1:7" ht="13.5">
      <c r="A25" s="27"/>
      <c r="B25" s="16" t="s">
        <v>18</v>
      </c>
      <c r="C25" s="23">
        <v>0</v>
      </c>
      <c r="D25" s="23">
        <v>3</v>
      </c>
      <c r="E25" s="25">
        <v>2</v>
      </c>
      <c r="F25" s="11">
        <f>SUM(C25:E25)</f>
        <v>5</v>
      </c>
      <c r="G25" s="12">
        <f>F25*100/$F$27</f>
        <v>2.487562189054726</v>
      </c>
    </row>
    <row r="26" spans="1:7" ht="13.5">
      <c r="A26" s="27"/>
      <c r="B26" s="16" t="s">
        <v>0</v>
      </c>
      <c r="C26" s="23">
        <v>0</v>
      </c>
      <c r="D26" s="23">
        <v>0</v>
      </c>
      <c r="E26" s="25">
        <v>0</v>
      </c>
      <c r="F26" s="11">
        <f>SUM(C26:E26)</f>
        <v>0</v>
      </c>
      <c r="G26" s="12">
        <f>F26*100/$F$27</f>
        <v>0</v>
      </c>
    </row>
    <row r="27" spans="1:7" ht="13.5">
      <c r="A27" s="27"/>
      <c r="B27" s="13" t="s">
        <v>23</v>
      </c>
      <c r="C27" s="23">
        <v>50</v>
      </c>
      <c r="D27" s="23">
        <f>SUM(D22:D26)</f>
        <v>86</v>
      </c>
      <c r="E27" s="25">
        <f>SUM(E22:E26)</f>
        <v>65</v>
      </c>
      <c r="F27" s="14">
        <f>SUM(F22:F26)</f>
        <v>201</v>
      </c>
      <c r="G27" s="15">
        <f>SUM(G22+G23+G24+G25+G26)</f>
        <v>100</v>
      </c>
    </row>
    <row r="28" spans="1:7" ht="13.5">
      <c r="A28" s="26" t="s">
        <v>7</v>
      </c>
      <c r="B28" s="16" t="s">
        <v>16</v>
      </c>
      <c r="C28" s="23">
        <v>17</v>
      </c>
      <c r="D28" s="23">
        <v>35</v>
      </c>
      <c r="E28" s="25">
        <v>16</v>
      </c>
      <c r="F28" s="11">
        <f>SUM(C28:E28)</f>
        <v>68</v>
      </c>
      <c r="G28" s="12">
        <f>F28*100/$F$33</f>
        <v>33.830845771144276</v>
      </c>
    </row>
    <row r="29" spans="1:7" ht="13.5">
      <c r="A29" s="27"/>
      <c r="B29" s="16" t="s">
        <v>26</v>
      </c>
      <c r="C29" s="23">
        <v>19</v>
      </c>
      <c r="D29" s="23">
        <v>23</v>
      </c>
      <c r="E29" s="25">
        <v>18</v>
      </c>
      <c r="F29" s="11">
        <f>SUM(C29:E29)</f>
        <v>60</v>
      </c>
      <c r="G29" s="12">
        <f>F29*100/$F$33</f>
        <v>29.850746268656717</v>
      </c>
    </row>
    <row r="30" spans="1:7" ht="13.5">
      <c r="A30" s="27"/>
      <c r="B30" s="16" t="s">
        <v>17</v>
      </c>
      <c r="C30" s="23">
        <v>10</v>
      </c>
      <c r="D30" s="23">
        <v>23</v>
      </c>
      <c r="E30" s="25">
        <v>26</v>
      </c>
      <c r="F30" s="11">
        <f>SUM(C30:E30)</f>
        <v>59</v>
      </c>
      <c r="G30" s="12">
        <f>F30*100/$F$33</f>
        <v>29.35323383084577</v>
      </c>
    </row>
    <row r="31" spans="1:7" ht="13.5">
      <c r="A31" s="27"/>
      <c r="B31" s="16" t="s">
        <v>18</v>
      </c>
      <c r="C31" s="23">
        <v>4</v>
      </c>
      <c r="D31" s="23">
        <v>4</v>
      </c>
      <c r="E31" s="25">
        <v>3</v>
      </c>
      <c r="F31" s="11">
        <f>SUM(C31:E31)</f>
        <v>11</v>
      </c>
      <c r="G31" s="12">
        <f>F31*100/$F$33</f>
        <v>5.472636815920398</v>
      </c>
    </row>
    <row r="32" spans="1:7" ht="13.5">
      <c r="A32" s="27"/>
      <c r="B32" s="16" t="s">
        <v>0</v>
      </c>
      <c r="C32" s="23">
        <v>0</v>
      </c>
      <c r="D32" s="23">
        <v>1</v>
      </c>
      <c r="E32" s="25">
        <v>2</v>
      </c>
      <c r="F32" s="11">
        <f>SUM(C32:E32)</f>
        <v>3</v>
      </c>
      <c r="G32" s="12">
        <f>F32*100/$F$33</f>
        <v>1.492537313432836</v>
      </c>
    </row>
    <row r="33" spans="1:7" ht="13.5">
      <c r="A33" s="27"/>
      <c r="B33" s="13" t="s">
        <v>23</v>
      </c>
      <c r="C33" s="23">
        <v>50</v>
      </c>
      <c r="D33" s="23">
        <f>SUM(D28:D32)</f>
        <v>86</v>
      </c>
      <c r="E33" s="23">
        <f>SUM(E28:E32)</f>
        <v>65</v>
      </c>
      <c r="F33" s="14">
        <f>SUM(F28:F32)</f>
        <v>201</v>
      </c>
      <c r="G33" s="15">
        <f>SUM(G28:G32)</f>
        <v>99.99999999999999</v>
      </c>
    </row>
    <row r="34" spans="1:7" ht="13.5">
      <c r="A34" s="26" t="s">
        <v>14</v>
      </c>
      <c r="B34" s="16" t="s">
        <v>16</v>
      </c>
      <c r="C34" s="23">
        <v>16</v>
      </c>
      <c r="D34" s="23">
        <v>38</v>
      </c>
      <c r="E34" s="25">
        <v>22</v>
      </c>
      <c r="F34" s="11">
        <f>SUM(C34:E34)</f>
        <v>76</v>
      </c>
      <c r="G34" s="12">
        <f>F34*100/$F$39</f>
        <v>37.81094527363184</v>
      </c>
    </row>
    <row r="35" spans="1:7" ht="13.5">
      <c r="A35" s="26"/>
      <c r="B35" s="16" t="s">
        <v>26</v>
      </c>
      <c r="C35" s="23">
        <v>9</v>
      </c>
      <c r="D35" s="23">
        <v>24</v>
      </c>
      <c r="E35" s="25">
        <v>16</v>
      </c>
      <c r="F35" s="11">
        <f>SUM(C35:E35)</f>
        <v>49</v>
      </c>
      <c r="G35" s="12">
        <f>F35*100/$F$39</f>
        <v>24.378109452736318</v>
      </c>
    </row>
    <row r="36" spans="1:7" ht="13.5">
      <c r="A36" s="26"/>
      <c r="B36" s="16" t="s">
        <v>17</v>
      </c>
      <c r="C36" s="23">
        <v>16</v>
      </c>
      <c r="D36" s="23">
        <v>22</v>
      </c>
      <c r="E36" s="25">
        <v>26</v>
      </c>
      <c r="F36" s="11">
        <f>SUM(C36:E36)</f>
        <v>64</v>
      </c>
      <c r="G36" s="12">
        <f>F36*100/$F$39</f>
        <v>31.8407960199005</v>
      </c>
    </row>
    <row r="37" spans="1:7" ht="13.5">
      <c r="A37" s="27"/>
      <c r="B37" s="16" t="s">
        <v>18</v>
      </c>
      <c r="C37" s="23">
        <v>8</v>
      </c>
      <c r="D37" s="23">
        <v>2</v>
      </c>
      <c r="E37" s="25">
        <v>1</v>
      </c>
      <c r="F37" s="11">
        <f>SUM(C37:E37)</f>
        <v>11</v>
      </c>
      <c r="G37" s="12">
        <f>F37*100/$F$39</f>
        <v>5.472636815920398</v>
      </c>
    </row>
    <row r="38" spans="1:7" ht="13.5">
      <c r="A38" s="27"/>
      <c r="B38" s="16" t="s">
        <v>0</v>
      </c>
      <c r="C38" s="23">
        <v>1</v>
      </c>
      <c r="D38" s="23">
        <v>0</v>
      </c>
      <c r="E38" s="25">
        <v>0</v>
      </c>
      <c r="F38" s="11">
        <f>SUM(C38:E38)</f>
        <v>1</v>
      </c>
      <c r="G38" s="12">
        <f>F38*100/$F$39</f>
        <v>0.4975124378109453</v>
      </c>
    </row>
    <row r="39" spans="1:7" ht="13.5">
      <c r="A39" s="27"/>
      <c r="B39" s="13" t="s">
        <v>23</v>
      </c>
      <c r="C39" s="23">
        <v>50</v>
      </c>
      <c r="D39" s="23">
        <f>SUM(D34:D38)</f>
        <v>86</v>
      </c>
      <c r="E39" s="25">
        <f>SUM(E34:E38)</f>
        <v>65</v>
      </c>
      <c r="F39" s="14">
        <f>SUM(F34:F38)</f>
        <v>201</v>
      </c>
      <c r="G39" s="18">
        <f>SUM(G34+G35+G36+G37+G38)</f>
        <v>99.99999999999999</v>
      </c>
    </row>
    <row r="40" spans="1:8" ht="15.75">
      <c r="A40" s="9" t="s">
        <v>31</v>
      </c>
      <c r="B40" s="9"/>
      <c r="C40" s="9"/>
      <c r="D40" s="9"/>
      <c r="E40" s="9"/>
      <c r="F40" s="9"/>
      <c r="G40" s="9"/>
      <c r="H40" s="9"/>
    </row>
    <row r="41" spans="1:8" ht="15.75" customHeight="1">
      <c r="A41" s="30" t="s">
        <v>9</v>
      </c>
      <c r="B41" s="30"/>
      <c r="C41" s="30"/>
      <c r="D41" s="30"/>
      <c r="E41" s="30"/>
      <c r="F41" s="30"/>
      <c r="G41" s="30"/>
      <c r="H41" s="30"/>
    </row>
    <row r="42" spans="1:8" ht="13.5">
      <c r="A42" s="32" t="s">
        <v>12</v>
      </c>
      <c r="B42" s="32"/>
      <c r="C42" s="32"/>
      <c r="D42" s="32"/>
      <c r="E42" s="32"/>
      <c r="F42" s="32"/>
      <c r="G42" s="32"/>
      <c r="H42" s="32"/>
    </row>
    <row r="43" spans="1:8" ht="13.5">
      <c r="A43" s="32"/>
      <c r="B43" s="32"/>
      <c r="C43" s="32"/>
      <c r="D43" s="32"/>
      <c r="E43" s="32"/>
      <c r="F43" s="32"/>
      <c r="G43" s="32"/>
      <c r="H43" s="32"/>
    </row>
    <row r="44" spans="1:8" ht="13.5">
      <c r="A44" s="32"/>
      <c r="B44" s="32"/>
      <c r="C44" s="32"/>
      <c r="D44" s="32"/>
      <c r="E44" s="32"/>
      <c r="F44" s="32"/>
      <c r="G44" s="32"/>
      <c r="H44" s="32"/>
    </row>
    <row r="45" spans="1:8" ht="13.5">
      <c r="A45" s="32"/>
      <c r="B45" s="32"/>
      <c r="C45" s="32"/>
      <c r="D45" s="32"/>
      <c r="E45" s="32"/>
      <c r="F45" s="32"/>
      <c r="G45" s="32"/>
      <c r="H45" s="32"/>
    </row>
    <row r="46" spans="1:8" ht="13.5">
      <c r="A46" s="32"/>
      <c r="B46" s="32"/>
      <c r="C46" s="32"/>
      <c r="D46" s="32"/>
      <c r="E46" s="32"/>
      <c r="F46" s="32"/>
      <c r="G46" s="32"/>
      <c r="H46" s="32"/>
    </row>
    <row r="47" spans="1:8" ht="13.5">
      <c r="A47" s="32"/>
      <c r="B47" s="32"/>
      <c r="C47" s="32"/>
      <c r="D47" s="32"/>
      <c r="E47" s="32"/>
      <c r="F47" s="32"/>
      <c r="G47" s="32"/>
      <c r="H47" s="32"/>
    </row>
    <row r="48" spans="1:8" ht="15.75">
      <c r="A48" s="9" t="s">
        <v>6</v>
      </c>
      <c r="B48" s="9"/>
      <c r="C48" s="9"/>
      <c r="D48" s="9"/>
      <c r="E48" s="9"/>
      <c r="F48" s="9"/>
      <c r="G48" s="9"/>
      <c r="H48" s="9"/>
    </row>
    <row r="49" spans="1:8" ht="13.5">
      <c r="A49" s="31" t="s">
        <v>29</v>
      </c>
      <c r="B49" s="31"/>
      <c r="C49" s="31"/>
      <c r="D49" s="31"/>
      <c r="E49" s="31"/>
      <c r="F49" s="31"/>
      <c r="G49" s="31"/>
      <c r="H49" s="31"/>
    </row>
    <row r="50" spans="1:8" ht="13.5">
      <c r="A50" s="33"/>
      <c r="B50" s="33"/>
      <c r="C50" s="33"/>
      <c r="D50" s="33"/>
      <c r="E50" s="33"/>
      <c r="F50" s="33"/>
      <c r="G50" s="33"/>
      <c r="H50" s="33"/>
    </row>
    <row r="51" spans="1:8" ht="13.5">
      <c r="A51" s="33"/>
      <c r="B51" s="33"/>
      <c r="C51" s="33"/>
      <c r="D51" s="33"/>
      <c r="E51" s="33"/>
      <c r="F51" s="33"/>
      <c r="G51" s="33"/>
      <c r="H51" s="33"/>
    </row>
    <row r="52" spans="1:8" ht="13.5">
      <c r="A52" s="33"/>
      <c r="B52" s="33"/>
      <c r="C52" s="33"/>
      <c r="D52" s="33"/>
      <c r="E52" s="33"/>
      <c r="F52" s="33"/>
      <c r="G52" s="33"/>
      <c r="H52" s="33"/>
    </row>
    <row r="53" spans="1:8" ht="13.5">
      <c r="A53" s="33"/>
      <c r="B53" s="33"/>
      <c r="C53" s="33"/>
      <c r="D53" s="33"/>
      <c r="E53" s="33"/>
      <c r="F53" s="33"/>
      <c r="G53" s="33"/>
      <c r="H53" s="33"/>
    </row>
  </sheetData>
  <sheetProtection/>
  <mergeCells count="11">
    <mergeCell ref="A28:A33"/>
    <mergeCell ref="A34:A39"/>
    <mergeCell ref="A1:G1"/>
    <mergeCell ref="A3:G4"/>
    <mergeCell ref="A7:A9"/>
    <mergeCell ref="A10:A15"/>
    <mergeCell ref="A16:A21"/>
    <mergeCell ref="A22:A27"/>
    <mergeCell ref="A41:H41"/>
    <mergeCell ref="A42:H47"/>
    <mergeCell ref="A49:H53"/>
  </mergeCells>
  <printOptions/>
  <pageMargins left="0.6997222304344177" right="0.6997222304344177" top="0.75" bottom="0.75" header="0.30000001192092896" footer="0.3000000119209289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